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\Desktop\GDB\"/>
    </mc:Choice>
  </mc:AlternateContent>
  <xr:revisionPtr revIDLastSave="0" documentId="13_ncr:1_{8A2354A5-6699-4376-B4B4-B29F1FE68083}" xr6:coauthVersionLast="47" xr6:coauthVersionMax="47" xr10:uidLastSave="{00000000-0000-0000-0000-000000000000}"/>
  <bookViews>
    <workbookView xWindow="1788" yWindow="252" windowWidth="18696" windowHeight="11988" activeTab="1" xr2:uid="{34799E57-4E41-4312-88AC-D46254B5355B}"/>
  </bookViews>
  <sheets>
    <sheet name="Sheet1" sheetId="1" r:id="rId1"/>
    <sheet name="Estimator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G13" i="2" s="1"/>
  <c r="G10" i="2"/>
  <c r="F15" i="1"/>
  <c r="I9" i="1"/>
  <c r="D5" i="1"/>
  <c r="I8" i="1" s="1"/>
  <c r="I16" i="1" l="1"/>
  <c r="I17" i="1"/>
  <c r="G11" i="2" s="1"/>
  <c r="I19" i="1"/>
  <c r="I10" i="1"/>
  <c r="I18" i="1" s="1"/>
  <c r="G12" i="2" s="1"/>
  <c r="I5" i="1"/>
</calcChain>
</file>

<file path=xl/sharedStrings.xml><?xml version="1.0" encoding="utf-8"?>
<sst xmlns="http://schemas.openxmlformats.org/spreadsheetml/2006/main" count="26" uniqueCount="24">
  <si>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</si>
  <si>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</si>
  <si>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</si>
  <si>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</si>
  <si>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</si>
  <si>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</si>
  <si>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</si>
  <si>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</si>
  <si>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</si>
  <si>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</si>
  <si>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</si>
  <si>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</si>
  <si>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</si>
  <si>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</si>
  <si>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</si>
  <si>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</si>
  <si>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Hazard waist</t>
  </si>
  <si>
    <t>GHG</t>
  </si>
  <si>
    <t>Pounds</t>
  </si>
  <si>
    <t>Non renewable</t>
  </si>
  <si>
    <t>non renewable</t>
  </si>
  <si>
    <t>Cost of Building?</t>
  </si>
  <si>
    <t>2024 estimator of the environmental cost of building a house</t>
  </si>
  <si>
    <t>Hassan Rasheed's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</si>
</sst>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4.4" x14ac:dyDescent="0.3"/>
  <cols>
    <col min="9" max="9" width="12" bestFit="1" customWidth="1"/>
  </cols>
  <sheetData>
    <row r="3" spans="4:10" x14ac:dyDescent="0.3">
      <c r="D3" t="s">
        <v>6</v>
      </c>
      <c r="I3" t="s">
        <v>7</v>
      </c>
    </row>
    <row r="4" spans="4:10" x14ac:dyDescent="0.3">
      <c r="D4">
        <v>30000000000000</v>
      </c>
      <c r="E4" t="s">
        <v>0</v>
      </c>
      <c r="I4">
        <v>1</v>
      </c>
    </row>
    <row r="5" spans="4:10" x14ac:dyDescent="0.3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3">
      <c r="D6">
        <v>986</v>
      </c>
      <c r="E6" t="s">
        <v>2</v>
      </c>
    </row>
    <row r="7" spans="4:10" x14ac:dyDescent="0.3">
      <c r="D7">
        <v>3</v>
      </c>
      <c r="E7" t="s">
        <v>3</v>
      </c>
    </row>
    <row r="8" spans="4:10" x14ac:dyDescent="0.3">
      <c r="D8">
        <v>3</v>
      </c>
      <c r="E8" t="s">
        <v>4</v>
      </c>
      <c r="I8">
        <f>D8*1000000*2000/$D$4*D5</f>
        <v>4.0851926977687633E-4</v>
      </c>
    </row>
    <row r="9" spans="4:10" x14ac:dyDescent="0.3">
      <c r="D9">
        <v>36</v>
      </c>
      <c r="E9" t="s">
        <v>5</v>
      </c>
      <c r="I9">
        <f>D9*1000000*2000/$D$4*D5</f>
        <v>4.9022312373225149E-3</v>
      </c>
    </row>
    <row r="10" spans="4:10" x14ac:dyDescent="0.3">
      <c r="D10">
        <v>6.4</v>
      </c>
      <c r="E10" t="s">
        <v>8</v>
      </c>
      <c r="I10">
        <f>D10*1000000*2000/$D$4*D5</f>
        <v>8.7150777552400275E-4</v>
      </c>
    </row>
    <row r="11" spans="4:10" x14ac:dyDescent="0.3">
      <c r="D11">
        <v>290</v>
      </c>
      <c r="E11" t="s">
        <v>12</v>
      </c>
    </row>
    <row r="15" spans="4:10" x14ac:dyDescent="0.3">
      <c r="D15" t="s">
        <v>9</v>
      </c>
      <c r="F15" s="1">
        <f>Estimator!G8</f>
        <v>385000</v>
      </c>
    </row>
    <row r="16" spans="4:10" x14ac:dyDescent="0.3">
      <c r="I16" s="2">
        <f>I8*$F$15*(IF(I13&lt;&gt;"No",1,1.5))</f>
        <v>157.2799188640974</v>
      </c>
      <c r="J16" t="s">
        <v>10</v>
      </c>
    </row>
    <row r="17" spans="9:10" x14ac:dyDescent="0.3">
      <c r="I17" s="2">
        <f>I9*$F$15*(IF(I13&lt;&gt;"No",1,1.5))</f>
        <v>1887.3590263691683</v>
      </c>
      <c r="J17" t="s">
        <v>11</v>
      </c>
    </row>
    <row r="18" spans="9:10" x14ac:dyDescent="0.3">
      <c r="I18" s="2">
        <f t="shared" ref="I18" si="0">I10*$F$15</f>
        <v>335.53049357674104</v>
      </c>
      <c r="J18" t="s">
        <v>14</v>
      </c>
    </row>
    <row r="19" spans="9:10" x14ac:dyDescent="0.3">
      <c r="I19" s="2">
        <f>D10/D11*D13*2000*(D12/10000)</f>
        <v>0</v>
      </c>
      <c r="J19" t="s">
        <v>13</v>
      </c>
    </row>
    <row r="20" spans="9:10" x14ac:dyDescent="0.3">
      <c r="I20" s="6">
        <f>F15*I5</f>
        <v>235919.87829614608</v>
      </c>
      <c r="J20" t="s">
        <v>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D3:L13"/>
  <sheetViews>
    <sheetView tabSelected="1" zoomScaleNormal="100" workbookViewId="0">
      <selection activeCell="G8" sqref="G8"/>
    </sheetView>
  </sheetViews>
  <sheetFormatPr defaultRowHeight="14.4" x14ac:dyDescent="0.3"/>
  <cols>
    <col min="6" max="6" width="24.6640625" customWidth="1"/>
    <col min="7" max="7" width="19.44140625" customWidth="1"/>
  </cols>
  <sheetData>
    <row r="3" spans="4:12" ht="28.8" x14ac:dyDescent="0.55000000000000004">
      <c r="G3" s="9" t="s">
        <v>23</v>
      </c>
    </row>
    <row r="5" spans="4:12" ht="31.2" x14ac:dyDescent="0.6">
      <c r="D5" s="8" t="s">
        <v>22</v>
      </c>
    </row>
    <row r="8" spans="4:12" ht="23.4" x14ac:dyDescent="0.45">
      <c r="F8" s="3" t="s">
        <v>21</v>
      </c>
      <c r="G8" s="4">
        <v>385000</v>
      </c>
      <c r="H8" s="3"/>
      <c r="I8" s="3"/>
      <c r="J8" s="3"/>
      <c r="K8" s="3"/>
      <c r="L8" s="3"/>
    </row>
    <row r="9" spans="4:12" ht="23.4" x14ac:dyDescent="0.45">
      <c r="F9" s="3"/>
      <c r="G9" s="3"/>
      <c r="H9" s="3"/>
      <c r="I9" s="3"/>
      <c r="J9" s="3"/>
      <c r="K9" s="3"/>
      <c r="L9" s="3"/>
    </row>
    <row r="10" spans="4:12" ht="23.4" x14ac:dyDescent="0.45">
      <c r="F10" s="3" t="s">
        <v>15</v>
      </c>
      <c r="G10" s="5">
        <f>Sheet1!I16</f>
        <v>157.2799188640974</v>
      </c>
      <c r="H10" s="3" t="s">
        <v>18</v>
      </c>
      <c r="I10" s="3"/>
      <c r="J10" s="3"/>
      <c r="K10" s="3"/>
      <c r="L10" s="3"/>
    </row>
    <row r="11" spans="4:12" ht="23.4" x14ac:dyDescent="0.45">
      <c r="F11" s="3" t="s">
        <v>16</v>
      </c>
      <c r="G11" s="5">
        <f>Sheet1!I17</f>
        <v>1887.3590263691683</v>
      </c>
      <c r="H11" s="3" t="s">
        <v>18</v>
      </c>
      <c r="I11" s="3"/>
      <c r="J11" s="3"/>
      <c r="K11" s="3"/>
      <c r="L11" s="3"/>
    </row>
    <row r="12" spans="4:12" ht="23.4" x14ac:dyDescent="0.45">
      <c r="F12" s="3" t="s">
        <v>17</v>
      </c>
      <c r="G12" s="5">
        <f>Sheet1!I18+Sheet1!I19</f>
        <v>335.53049357674104</v>
      </c>
      <c r="H12" s="3" t="s">
        <v>18</v>
      </c>
      <c r="I12" s="3"/>
      <c r="J12" s="3"/>
      <c r="K12" s="3"/>
      <c r="L12" s="3"/>
    </row>
    <row r="13" spans="4:12" ht="23.4" x14ac:dyDescent="0.45">
      <c r="F13" s="3" t="s">
        <v>19</v>
      </c>
      <c r="G13" s="7">
        <f>Sheet1!I20</f>
        <v>235919.87829614608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2025-10-09T18:02:33Z</dcterms:modified>
</cp:coreProperties>
</file>